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2 Medzinárodné Projekty\2.3_EÚ SRB Projekt\na zverejnenie\"/>
    </mc:Choice>
  </mc:AlternateContent>
  <xr:revisionPtr revIDLastSave="0" documentId="13_ncr:1_{8E6E58AD-E644-46DE-B14E-F06B743F6A5C}" xr6:coauthVersionLast="47" xr6:coauthVersionMax="47" xr10:uidLastSave="{00000000-0000-0000-0000-000000000000}"/>
  <bookViews>
    <workbookView xWindow="-110" yWindow="-110" windowWidth="19420" windowHeight="10300" xr2:uid="{B9810CB0-0D5A-44C3-AFD0-289C197738DE}"/>
  </bookViews>
  <sheets>
    <sheet name="Hoja1"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E22" i="1"/>
  <c r="E15" i="1"/>
  <c r="E14" i="1"/>
  <c r="E34" i="1"/>
  <c r="E37" i="1"/>
  <c r="E27" i="1"/>
  <c r="E21" i="1"/>
  <c r="E20" i="1"/>
  <c r="E19" i="1"/>
  <c r="E18" i="1"/>
  <c r="E17" i="1"/>
  <c r="E32" i="1"/>
  <c r="D10" i="1" l="1"/>
  <c r="C10" i="1" l="1"/>
  <c r="E10" i="1" s="1"/>
  <c r="B10" i="1"/>
  <c r="C25" i="1"/>
  <c r="E25" i="1" s="1"/>
  <c r="B25" i="1"/>
  <c r="E26" i="1" l="1"/>
  <c r="E39" i="1" s="1"/>
  <c r="E40" i="1" s="1"/>
  <c r="E41" i="1" l="1"/>
</calcChain>
</file>

<file path=xl/sharedStrings.xml><?xml version="1.0" encoding="utf-8"?>
<sst xmlns="http://schemas.openxmlformats.org/spreadsheetml/2006/main" count="76" uniqueCount="66">
  <si>
    <t>BUDGET  Serbian Internal Market</t>
  </si>
  <si>
    <t>TOTAL</t>
  </si>
  <si>
    <t>Unit</t>
  </si>
  <si>
    <t># of units</t>
  </si>
  <si>
    <t>Unit value
(in EUR)</t>
  </si>
  <si>
    <t>Clarification of the budget items</t>
  </si>
  <si>
    <t>Provide a narrative clarification of each budget item demonstrating the necessity of the costs and how they relate to the action (e.g. through references to the activities and/or results in the Description of the Action).</t>
  </si>
  <si>
    <t>1. Human Resources
Salaries (gross salaries including social security charges and other realted cost) staff for programme management</t>
  </si>
  <si>
    <t>Salaries (gross salaries including social security charges and other realted cost) staff for programme management</t>
  </si>
  <si>
    <t>1.1. Human resources Serbia</t>
  </si>
  <si>
    <t>1.1.2. Local Assistant</t>
  </si>
  <si>
    <r>
      <rPr>
        <b/>
        <sz val="10"/>
        <rFont val="Arial"/>
        <family val="2"/>
      </rPr>
      <t>Local Assistant (LA 36 months</t>
    </r>
    <r>
      <rPr>
        <sz val="10"/>
        <rFont val="Arial"/>
        <family val="2"/>
      </rPr>
      <t>) She/he will prepare and follow the missions to the expert in Belgrade; support Team’s duties and meetings, take minutes of meetings, and more generally ensure all administrative tasks required by the management of the project at the Belgrade’s Office</t>
    </r>
  </si>
  <si>
    <t>Per month</t>
  </si>
  <si>
    <t>Subtotal Human Resources</t>
  </si>
  <si>
    <t>2. ACTIVITIES</t>
  </si>
  <si>
    <t>2.1. Mission and travel expenses</t>
  </si>
  <si>
    <t>2.1.1. Junior Mid / Short Term experts</t>
  </si>
  <si>
    <t>Per unit</t>
  </si>
  <si>
    <t>Fees of Junior Mid / Short Term experts from MS to Serbia. Junior Mid/Short Term experts have more than 5 years of experience, short/mid term engagement in the project. They will report directly to the TL and TEs and be mainly responsible for ensuring high quality performance of the main outputs and deliverables and the timing of implementation of activities in their respective sectors and sub-sectors . They  should have very good interpersonal skills and a record of successful project experience. Estimated number of working days according to the percentage of actions, category of expert and cost according to the w/d average</t>
  </si>
  <si>
    <t>2.1.2. Senior Mid / Short Term Experts</t>
  </si>
  <si>
    <t>Fees of Senior Mid / Short Term experts from MS to Serbia. Senior Mid/Short Term experts have more than 15 yers of experience, short/mid term assignments. They should be responsible for ensuring high quality performance of the main outputs and deliverables and the timing of implementation of activities during the deliverables and the timing of implementation of activities in their respective sectors and sub-sectors. They  should have very good interpersonal skills and a record of successful track record. Estimated number of working days according to the percentage of actions, category of expert and cost according to the w/d average</t>
  </si>
  <si>
    <t xml:space="preserve">2.1.3. Per diems STE </t>
  </si>
  <si>
    <t>Perd diems of STE from MS to Serbia. Calculated based on the official per diems of the European Comission to Serbia.</t>
  </si>
  <si>
    <t>2.1.4. Travels</t>
  </si>
  <si>
    <t>Lump Sum</t>
  </si>
  <si>
    <t>Travels of mid/short term experts from MS to Serbia. Calculated as a lump sum of the average costs for all the implementing agencies.</t>
  </si>
  <si>
    <t>2.1.5. Publications, studies</t>
  </si>
  <si>
    <t>Reports, manuals, guidelines,  training materials required for the implementation of the project</t>
  </si>
  <si>
    <t>2.1.6. Study Visits</t>
  </si>
  <si>
    <t>2.1.9. Workshop/Trainings/Conferences</t>
  </si>
  <si>
    <t>2.1.10. Procurement</t>
  </si>
  <si>
    <t>Procurement of equipment and IT services for the correct implementation of the project. Based on the beneficiaries demands, mainly on the meeting with BC and EUD, where it was shown by the Serbian authorities the interest in having a mobile chimical lab. to reach the results foreseen in: key area 2; component 2; result 3; activity 3.2. Also for those activities that includes procurement of IT services (mainly hardware and software) in KAY 6, consumer protection, KAI 7, competition; KAI 8, Quality infrastructure strategic framework.</t>
  </si>
  <si>
    <t>2.1.11. Grants</t>
  </si>
  <si>
    <t>Grants for specifical technical activities and areas of expertise could be taken into account along the implementation of the programme and on the basis of the beneficiaries demands.</t>
  </si>
  <si>
    <t>2.2. Horizontal activities</t>
  </si>
  <si>
    <r>
      <rPr>
        <b/>
        <sz val="10"/>
        <rFont val="Arial"/>
        <family val="2"/>
      </rPr>
      <t>Technical Expert (TE 36 months)</t>
    </r>
    <r>
      <rPr>
        <sz val="10"/>
        <rFont val="Arial"/>
        <family val="2"/>
      </rPr>
      <t xml:space="preserve">  Full time position.  She/He will act as component leader of specific key areas of intervention of his knowledge (e-commerce, Point of single contact, Consumer protection). That means, she/he will be carry out the necessary tasks to i) define the specific activities for the key areas of intervention under their command in the workplans, ii) identify the resources needed -including the experts from the MS institutions identified in the expertise mapping-, iii) set the schedule of the activities for the corresponding period, iv) establish the dialogue with the line ministries, v) mobilize their own experts and its technical support, vi) request experts and technical support needed for the activities -as defined in the workplans- to the other MSA, vii) report to the Team Leader and PMU. She/He should also respond the other MSA requests of expertise and technical assistance when needed, assuming the management and logistics of the mobilization. </t>
    </r>
  </si>
  <si>
    <t>Per year</t>
  </si>
  <si>
    <t>Flights and accomodation of the team of each implementing agency for the start-up/closing conf. and Steering Committees events</t>
  </si>
  <si>
    <t>Lump sum</t>
  </si>
  <si>
    <t>Travels within Serbia</t>
  </si>
  <si>
    <t>Subtotal Activities</t>
  </si>
  <si>
    <t>3. OFFICE COSTS AND SUPPLIES</t>
  </si>
  <si>
    <t>3.1. Office Costs Belgrade</t>
  </si>
  <si>
    <t>3.2 Office Costs HQ</t>
  </si>
  <si>
    <t>3.2.3 Other service Costs</t>
  </si>
  <si>
    <t>3.3. Supplies</t>
  </si>
  <si>
    <t>3.3.1. Laptop, Printers and Software licenses - consumibles</t>
  </si>
  <si>
    <t>Subtotal Local Office</t>
  </si>
  <si>
    <t>4. OTHER COSTS/SERVICES</t>
  </si>
  <si>
    <t>4.3. Financial services</t>
  </si>
  <si>
    <t>Subtotal Other costs/services</t>
  </si>
  <si>
    <t>5.  Subtotal direct elegibles cost of the Action (1-4)</t>
  </si>
  <si>
    <t>Covers part of the internal costs of the accredited agency not eligible within the range allowed per programme.</t>
  </si>
  <si>
    <t xml:space="preserve">7. Total elegible costs (6+7) </t>
  </si>
  <si>
    <t>2.2.2 SAIDC Serbia Technical expert</t>
  </si>
  <si>
    <t xml:space="preserve">2.2.6 HQ staff missions for start-up/closing conf. and Steering Committees </t>
  </si>
  <si>
    <t>2.2.7 Travel in the country</t>
  </si>
  <si>
    <t>Study Visits of Serbian experts to MS (including per diems and travel) 
Between 1 and 2 SVs for ACIS each year.
Between 4 and 5 SVs for SAIDC and FIIAP each year.
8 people for 5 days per SV.
Each country has a different per diem rate according to the current EC rates.
Flights, insurances, internal transport and another related cost included.
The agenda and objective of the visits wil be identified and confirmed with the final beneficiaries during the inception phase.</t>
  </si>
  <si>
    <t>Events, workshops,,conferences, actions peer to peer events, training, reinforcement capacities, demand driven demands. The price will include premises, coffee break, stationary and other organisation costs.
All logistical requirements that may be needed for the proper implementation of the activities. Even though facilities that can be provided by the beneficiaries or the partners would be used as much as possible, additional funds need to be available to cover all material requirements identified when planning the activities.</t>
  </si>
  <si>
    <t>Related to the Awaraness raising and Visibilidty activities in the DoA (Component 3)
The costs will cover activity-related expenses for visibility and awareness raising campaigns and other activities under forecasted component 3.</t>
  </si>
  <si>
    <t>2.1.7. Visibility for awareness raising activities</t>
  </si>
  <si>
    <t>Total Cost
(in EUR) - partner</t>
  </si>
  <si>
    <t xml:space="preserve">mobile costs </t>
  </si>
  <si>
    <t>Equipment for the workers in the Serbian office</t>
  </si>
  <si>
    <t xml:space="preserve">6. Indirect cost </t>
  </si>
  <si>
    <t>Cost related to banking services, transfers,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</si>
</sst>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_-* #,##0.00\ [$€-C0A]_-;\-* #,##0.00\ [$€-C0A]_-;_-* &quot;-&quot;??\ [$€-C0A]_-;_-@_-"/>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b/>
      <i/>
      <sz val="10"/>
      <name val="Arial"/>
      <family val="2"/>
    </font>
    <font>
      <sz val="10"/>
      <name val="Arial"/>
    </font>
  </fonts>
  <fills count="10">
    <fill>
      <patternFill patternType="none"/>
    </fill>
    <fill>
      <patternFill patternType="gray125"/>
    </fill>
    <fill>
      <patternFill patternType="solid">
        <fgColor rgb="FFFABF8F"/>
        <bgColor rgb="FF000000"/>
      </patternFill>
    </fill>
    <fill>
      <patternFill patternType="solid">
        <fgColor theme="0" tint="-0.14999847407452621"/>
        <bgColor rgb="FFFFE598"/>
      </patternFill>
    </fill>
    <fill>
      <patternFill patternType="solid">
        <fgColor rgb="FFC0C0C0"/>
        <bgColor rgb="FF000000"/>
      </patternFill>
    </fill>
    <fill>
      <patternFill patternType="solid">
        <fgColor indexed="22"/>
        <bgColor indexed="64"/>
      </patternFill>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
      <patternFill patternType="solid">
        <fgColor theme="0" tint="-0.249977111117893"/>
        <bgColor rgb="FF000000"/>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auto="1"/>
      </left>
      <right style="thin">
        <color indexed="64"/>
      </right>
      <top/>
      <bottom style="thin">
        <color indexed="64"/>
      </bottom>
      <diagonal/>
    </border>
    <border>
      <left style="medium">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0" borderId="0" xfId="0" applyFont="1" applyAlignment="1">
      <alignment horizontal="left"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165" fontId="2" fillId="0" borderId="0" xfId="1" applyNumberFormat="1" applyFont="1" applyAlignment="1">
      <alignment horizontal="center" vertical="center"/>
    </xf>
    <xf numFmtId="0" fontId="2" fillId="0" borderId="0" xfId="0" applyFont="1" applyAlignment="1">
      <alignment horizontal="center" vertical="center"/>
    </xf>
    <xf numFmtId="0" fontId="3" fillId="4" borderId="3" xfId="0" applyFont="1" applyFill="1" applyBorder="1" applyAlignment="1">
      <alignment horizontal="left" vertical="center" wrapText="1"/>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165" fontId="3" fillId="4" borderId="3" xfId="1" applyNumberFormat="1" applyFont="1" applyFill="1" applyBorder="1" applyAlignment="1">
      <alignment horizontal="center" vertical="center" wrapText="1"/>
    </xf>
    <xf numFmtId="164" fontId="3" fillId="5" borderId="3" xfId="0" applyNumberFormat="1" applyFont="1" applyFill="1" applyBorder="1" applyAlignment="1">
      <alignment horizontal="center" vertical="center" wrapText="1"/>
    </xf>
    <xf numFmtId="0" fontId="4" fillId="5" borderId="3" xfId="0" applyFont="1" applyFill="1" applyBorder="1" applyAlignment="1">
      <alignment horizontal="left" vertical="center" wrapText="1"/>
    </xf>
    <xf numFmtId="1" fontId="3" fillId="0" borderId="4" xfId="0" applyNumberFormat="1" applyFont="1" applyBorder="1" applyAlignment="1">
      <alignment horizontal="left" vertical="center" wrapText="1"/>
    </xf>
    <xf numFmtId="164" fontId="3" fillId="0" borderId="3" xfId="0" applyNumberFormat="1" applyFont="1" applyBorder="1" applyAlignment="1">
      <alignment horizontal="center" vertical="center"/>
    </xf>
    <xf numFmtId="4" fontId="3" fillId="0" borderId="3" xfId="0" applyNumberFormat="1" applyFont="1" applyBorder="1" applyAlignment="1">
      <alignment horizontal="center" vertical="center"/>
    </xf>
    <xf numFmtId="164" fontId="2" fillId="0" borderId="3" xfId="0" applyNumberFormat="1" applyFont="1" applyBorder="1" applyAlignment="1">
      <alignment horizontal="center" vertical="center"/>
    </xf>
    <xf numFmtId="1" fontId="2" fillId="0" borderId="5" xfId="0" applyNumberFormat="1" applyFont="1" applyBorder="1" applyAlignment="1">
      <alignment vertical="center" wrapText="1"/>
    </xf>
    <xf numFmtId="3" fontId="2" fillId="0" borderId="3" xfId="0" applyNumberFormat="1" applyFont="1" applyBorder="1" applyAlignment="1">
      <alignment horizontal="center" vertical="center"/>
    </xf>
    <xf numFmtId="1" fontId="2" fillId="0" borderId="6" xfId="0" applyNumberFormat="1" applyFont="1" applyBorder="1" applyAlignment="1">
      <alignment horizontal="left" vertical="center" wrapText="1"/>
    </xf>
    <xf numFmtId="1" fontId="5" fillId="4" borderId="3" xfId="0" applyNumberFormat="1" applyFont="1" applyFill="1" applyBorder="1" applyAlignment="1">
      <alignment horizontal="left" vertical="center" wrapText="1"/>
    </xf>
    <xf numFmtId="164" fontId="5" fillId="4" borderId="3" xfId="0" applyNumberFormat="1" applyFont="1" applyFill="1" applyBorder="1" applyAlignment="1">
      <alignment horizontal="center" vertical="center" wrapText="1"/>
    </xf>
    <xf numFmtId="165" fontId="2" fillId="0" borderId="3" xfId="1" applyNumberFormat="1" applyFont="1" applyBorder="1" applyAlignment="1">
      <alignment horizontal="center" vertical="center"/>
    </xf>
    <xf numFmtId="164" fontId="3" fillId="8" borderId="3" xfId="0" applyNumberFormat="1" applyFont="1" applyFill="1" applyBorder="1" applyAlignment="1">
      <alignment horizontal="center" vertical="center"/>
    </xf>
    <xf numFmtId="1" fontId="3" fillId="0" borderId="3" xfId="0" applyNumberFormat="1" applyFont="1" applyBorder="1" applyAlignment="1">
      <alignment horizontal="left" vertical="center" wrapText="1"/>
    </xf>
    <xf numFmtId="164" fontId="2" fillId="7" borderId="3" xfId="0" applyNumberFormat="1" applyFont="1" applyFill="1" applyBorder="1" applyAlignment="1">
      <alignment horizontal="center" vertical="center"/>
    </xf>
    <xf numFmtId="4" fontId="2" fillId="7" borderId="3" xfId="0" applyNumberFormat="1" applyFont="1" applyFill="1" applyBorder="1" applyAlignment="1">
      <alignment horizontal="center" vertical="center"/>
    </xf>
    <xf numFmtId="1" fontId="2" fillId="0" borderId="3" xfId="0" applyNumberFormat="1" applyFont="1" applyBorder="1" applyAlignment="1">
      <alignment horizontal="left" vertical="center" wrapText="1"/>
    </xf>
    <xf numFmtId="3" fontId="2" fillId="7" borderId="3" xfId="0" applyNumberFormat="1" applyFont="1" applyFill="1" applyBorder="1" applyAlignment="1">
      <alignment horizontal="center" vertical="center"/>
    </xf>
    <xf numFmtId="3" fontId="2" fillId="6" borderId="3" xfId="0" applyNumberFormat="1" applyFont="1" applyFill="1" applyBorder="1" applyAlignment="1">
      <alignment horizontal="center" vertical="center"/>
    </xf>
    <xf numFmtId="1" fontId="3" fillId="4" borderId="3" xfId="0" applyNumberFormat="1" applyFont="1" applyFill="1" applyBorder="1" applyAlignment="1">
      <alignment horizontal="left" vertical="center" wrapText="1"/>
    </xf>
    <xf numFmtId="164" fontId="3" fillId="9" borderId="3" xfId="0" applyNumberFormat="1" applyFont="1" applyFill="1" applyBorder="1" applyAlignment="1">
      <alignment horizontal="center" vertical="center"/>
    </xf>
    <xf numFmtId="164" fontId="3" fillId="0" borderId="0" xfId="0" applyNumberFormat="1" applyFont="1" applyAlignment="1">
      <alignment horizontal="center" vertical="center"/>
    </xf>
    <xf numFmtId="4" fontId="3" fillId="0" borderId="0" xfId="0" applyNumberFormat="1" applyFont="1" applyAlignment="1">
      <alignment horizontal="center" vertical="center"/>
    </xf>
    <xf numFmtId="164" fontId="2" fillId="0" borderId="3" xfId="1" applyNumberFormat="1" applyFont="1" applyBorder="1" applyAlignment="1">
      <alignment horizontal="center" vertical="center"/>
    </xf>
    <xf numFmtId="0" fontId="2" fillId="6" borderId="6" xfId="0" applyFont="1" applyFill="1" applyBorder="1" applyAlignment="1">
      <alignment vertical="center" wrapText="1"/>
    </xf>
    <xf numFmtId="0" fontId="3" fillId="0" borderId="0" xfId="0" applyFont="1" applyAlignment="1">
      <alignment horizontal="left" vertical="center" wrapText="1"/>
    </xf>
    <xf numFmtId="165" fontId="2" fillId="0" borderId="3" xfId="1" applyNumberFormat="1" applyFont="1" applyBorder="1" applyAlignment="1">
      <alignment horizontal="left" vertical="center"/>
    </xf>
    <xf numFmtId="164" fontId="5" fillId="4" borderId="3" xfId="0" applyNumberFormat="1" applyFont="1" applyFill="1" applyBorder="1" applyAlignment="1">
      <alignment horizontal="left" vertical="center" wrapText="1"/>
    </xf>
    <xf numFmtId="164" fontId="3" fillId="8" borderId="3" xfId="0" applyNumberFormat="1" applyFont="1" applyFill="1" applyBorder="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wrapText="1"/>
    </xf>
    <xf numFmtId="164" fontId="3" fillId="9" borderId="3" xfId="0" applyNumberFormat="1" applyFont="1" applyFill="1" applyBorder="1" applyAlignment="1">
      <alignment horizontal="left" vertical="center"/>
    </xf>
    <xf numFmtId="164" fontId="2" fillId="7" borderId="3" xfId="0" applyNumberFormat="1" applyFont="1" applyFill="1" applyBorder="1" applyAlignment="1">
      <alignment horizontal="left" vertical="center"/>
    </xf>
    <xf numFmtId="0" fontId="2" fillId="0" borderId="0" xfId="0" applyFont="1" applyAlignment="1">
      <alignment vertical="center"/>
    </xf>
    <xf numFmtId="0" fontId="2" fillId="0" borderId="0" xfId="0" applyFont="1"/>
    <xf numFmtId="0" fontId="2" fillId="0" borderId="3" xfId="0" applyFont="1" applyBorder="1" applyAlignment="1">
      <alignment horizontal="center" vertical="center"/>
    </xf>
    <xf numFmtId="4" fontId="2" fillId="0" borderId="3" xfId="0" applyNumberFormat="1" applyFont="1" applyBorder="1" applyAlignment="1">
      <alignment horizontal="left" vertical="center" wrapText="1"/>
    </xf>
    <xf numFmtId="1" fontId="2" fillId="0" borderId="4" xfId="0" applyNumberFormat="1" applyFont="1" applyBorder="1" applyAlignment="1">
      <alignment horizontal="left" vertical="center" wrapText="1"/>
    </xf>
    <xf numFmtId="0" fontId="2" fillId="0" borderId="3" xfId="0" applyFont="1" applyBorder="1" applyAlignment="1">
      <alignment horizontal="justify" vertical="center"/>
    </xf>
    <xf numFmtId="0" fontId="2" fillId="0" borderId="3" xfId="0" applyFont="1" applyBorder="1" applyAlignment="1">
      <alignment horizontal="left" vertical="center"/>
    </xf>
    <xf numFmtId="0" fontId="2" fillId="6" borderId="3" xfId="0" applyFont="1" applyFill="1" applyBorder="1" applyAlignment="1">
      <alignment horizontal="left" vertical="center" wrapText="1"/>
    </xf>
    <xf numFmtId="0" fontId="2" fillId="6" borderId="3" xfId="0" applyFont="1" applyFill="1" applyBorder="1" applyAlignment="1">
      <alignment horizontal="center" vertical="center"/>
    </xf>
    <xf numFmtId="164" fontId="2" fillId="6" borderId="3" xfId="0" applyNumberFormat="1" applyFont="1" applyFill="1" applyBorder="1" applyAlignment="1">
      <alignment horizontal="center" vertical="center"/>
    </xf>
    <xf numFmtId="164" fontId="2" fillId="6" borderId="3" xfId="1" applyNumberFormat="1" applyFont="1" applyFill="1" applyBorder="1" applyAlignment="1">
      <alignment horizontal="center" vertical="center"/>
    </xf>
    <xf numFmtId="4" fontId="2" fillId="6" borderId="3" xfId="0" applyNumberFormat="1" applyFont="1" applyFill="1" applyBorder="1" applyAlignment="1">
      <alignment horizontal="left" vertical="center" wrapText="1"/>
    </xf>
    <xf numFmtId="0" fontId="2" fillId="6" borderId="7" xfId="0" applyFont="1" applyFill="1" applyBorder="1" applyAlignment="1">
      <alignment vertical="center" wrapText="1"/>
    </xf>
    <xf numFmtId="165" fontId="2" fillId="6" borderId="3" xfId="1" applyNumberFormat="1" applyFont="1" applyFill="1" applyBorder="1" applyAlignment="1">
      <alignment horizontal="center" vertical="center"/>
    </xf>
    <xf numFmtId="1" fontId="3" fillId="6" borderId="3" xfId="0" applyNumberFormat="1" applyFont="1" applyFill="1" applyBorder="1" applyAlignment="1">
      <alignment horizontal="left" vertical="center" wrapText="1"/>
    </xf>
    <xf numFmtId="165" fontId="2" fillId="6" borderId="3" xfId="1" applyNumberFormat="1" applyFont="1" applyFill="1" applyBorder="1" applyAlignment="1">
      <alignment horizontal="left" vertical="center"/>
    </xf>
    <xf numFmtId="1" fontId="2" fillId="6" borderId="3" xfId="0" applyNumberFormat="1" applyFont="1" applyFill="1" applyBorder="1" applyAlignment="1">
      <alignment horizontal="left" vertical="center" wrapText="1"/>
    </xf>
    <xf numFmtId="164" fontId="3" fillId="4" borderId="3" xfId="0" applyNumberFormat="1" applyFont="1" applyFill="1" applyBorder="1" applyAlignment="1">
      <alignment horizontal="center" vertical="center" wrapText="1"/>
    </xf>
    <xf numFmtId="164" fontId="2" fillId="0" borderId="0" xfId="0" applyNumberFormat="1" applyFont="1"/>
    <xf numFmtId="0" fontId="6" fillId="0" borderId="0" xfId="0" applyFont="1"/>
    <xf numFmtId="164" fontId="6" fillId="0" borderId="0" xfId="0" applyNumberFormat="1" applyFont="1"/>
    <xf numFmtId="1" fontId="6" fillId="0" borderId="0" xfId="0" applyNumberFormat="1" applyFont="1"/>
    <xf numFmtId="1" fontId="2" fillId="0" borderId="0" xfId="0" applyNumberFormat="1" applyFont="1"/>
    <xf numFmtId="3" fontId="2" fillId="0" borderId="0" xfId="0" applyNumberFormat="1" applyFont="1"/>
    <xf numFmtId="164" fontId="3" fillId="0" borderId="0" xfId="0" applyNumberFormat="1" applyFont="1"/>
    <xf numFmtId="164" fontId="2" fillId="0" borderId="0" xfId="2" applyNumberFormat="1" applyFont="1"/>
    <xf numFmtId="0" fontId="3" fillId="2" borderId="0" xfId="0" applyFont="1" applyFill="1" applyAlignment="1">
      <alignment horizontal="center" vertical="center" wrapText="1"/>
    </xf>
    <xf numFmtId="164" fontId="2" fillId="0" borderId="3" xfId="1" applyNumberFormat="1" applyFont="1" applyFill="1" applyBorder="1" applyAlignment="1">
      <alignment horizontal="center" vertical="center"/>
    </xf>
    <xf numFmtId="0" fontId="2" fillId="0" borderId="6" xfId="0" applyFont="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Alignment="1">
      <alignment horizontal="center" vertical="center"/>
    </xf>
    <xf numFmtId="4" fontId="3" fillId="3" borderId="3" xfId="0" applyNumberFormat="1" applyFont="1" applyFill="1" applyBorder="1" applyAlignment="1">
      <alignment horizontal="center" vertical="center" wrapText="1"/>
    </xf>
  </cellXfs>
  <cellStyles count="3">
    <cellStyle name="Mena" xfId="1" builtinId="4"/>
    <cellStyle name="Normálna" xfId="0" builtinId="0"/>
    <cellStyle name="Percentá"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lara.fernandez\OneDrive%20-%20FIIAPP\Annex%20III%20Budget%20Serbia%20Internal%20Market_v3.xlsx" TargetMode="External"/><Relationship Id="rId1" Type="http://schemas.openxmlformats.org/officeDocument/2006/relationships/externalLinkPath" Target="https://funfiiapp.sharepoint.com/Users/clara.fernandez/OneDrive%20-%20FIIAPP/Annex%20III%20Budget%20Serbia%20Internal%20Market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eneral Budget Consortium"/>
      <sheetName val="FIIAPP Internal Budget"/>
      <sheetName val="NEW BUDGET SAIDC"/>
      <sheetName val="NEW DETTAGLIO AICS"/>
    </sheetNames>
    <sheetDataSet>
      <sheetData sheetId="0"/>
      <sheetData sheetId="1">
        <row r="10">
          <cell r="B10" t="str">
            <v>Per month</v>
          </cell>
        </row>
      </sheetData>
      <sheetData sheetId="2">
        <row r="10">
          <cell r="B10" t="str">
            <v>Per month</v>
          </cell>
          <cell r="C10">
            <v>36</v>
          </cell>
        </row>
        <row r="32">
          <cell r="B32" t="str">
            <v>Per month</v>
          </cell>
          <cell r="C32">
            <v>36</v>
          </cell>
          <cell r="D32">
            <v>2000</v>
          </cell>
        </row>
      </sheetData>
      <sheetData sheetId="3">
        <row r="10">
          <cell r="B10" t="str">
            <v>Per month</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23C8-D2D2-4308-99C9-3F51F5948995}">
  <dimension ref="A3:T49"/>
  <sheetViews>
    <sheetView tabSelected="1" topLeftCell="A26" zoomScale="87" zoomScaleNormal="90" workbookViewId="0">
      <selection activeCell="E41" sqref="E41"/>
    </sheetView>
  </sheetViews>
  <sheetFormatPr defaultColWidth="10.81640625" defaultRowHeight="12.5" x14ac:dyDescent="0.25"/>
  <cols>
    <col min="1" max="1" width="44.1796875" style="1" customWidth="1"/>
    <col min="2" max="2" width="16.1796875" style="2" customWidth="1"/>
    <col min="3" max="3" width="9.54296875" style="3" customWidth="1"/>
    <col min="4" max="4" width="18.81640625" style="4" customWidth="1"/>
    <col min="5" max="5" width="19.81640625" style="4" customWidth="1"/>
    <col min="6" max="6" width="99.7265625" style="43" customWidth="1"/>
    <col min="7" max="7" width="10.81640625" style="44"/>
    <col min="8" max="8" width="15" style="44" customWidth="1"/>
    <col min="9" max="9" width="12.453125" style="44" bestFit="1" customWidth="1"/>
    <col min="10" max="10" width="15.81640625" style="44" customWidth="1"/>
    <col min="11" max="11" width="11.81640625" style="44" bestFit="1" customWidth="1"/>
    <col min="12" max="12" width="12.1796875" style="44" bestFit="1" customWidth="1"/>
    <col min="13" max="13" width="10.81640625" style="44"/>
    <col min="14" max="14" width="11.453125" style="44" bestFit="1" customWidth="1"/>
    <col min="15" max="15" width="14" style="44" bestFit="1" customWidth="1"/>
    <col min="16" max="16" width="12.453125" style="44" bestFit="1" customWidth="1"/>
    <col min="17" max="18" width="10.81640625" style="44"/>
    <col min="19" max="19" width="11.453125" style="44" bestFit="1" customWidth="1"/>
    <col min="20" max="16384" width="10.81640625" style="44"/>
  </cols>
  <sheetData>
    <row r="3" spans="1:20" ht="13" x14ac:dyDescent="0.25">
      <c r="A3" s="72" t="s">
        <v>0</v>
      </c>
      <c r="B3" s="73"/>
      <c r="C3" s="73"/>
      <c r="D3" s="73"/>
      <c r="E3" s="69"/>
    </row>
    <row r="4" spans="1:20" x14ac:dyDescent="0.25">
      <c r="B4" s="74"/>
      <c r="C4" s="74"/>
      <c r="D4" s="74"/>
      <c r="E4" s="5"/>
    </row>
    <row r="5" spans="1:20" ht="13" x14ac:dyDescent="0.25">
      <c r="A5" s="35"/>
      <c r="B5" s="75" t="s">
        <v>1</v>
      </c>
      <c r="C5" s="75"/>
      <c r="D5" s="75"/>
      <c r="E5" s="75"/>
      <c r="F5" s="75"/>
    </row>
    <row r="6" spans="1:20" ht="26" x14ac:dyDescent="0.25">
      <c r="A6" s="6"/>
      <c r="B6" s="7" t="s">
        <v>2</v>
      </c>
      <c r="C6" s="7" t="s">
        <v>3</v>
      </c>
      <c r="D6" s="8" t="s">
        <v>4</v>
      </c>
      <c r="E6" s="8" t="s">
        <v>61</v>
      </c>
      <c r="F6" s="9" t="s">
        <v>5</v>
      </c>
    </row>
    <row r="7" spans="1:20" ht="26" x14ac:dyDescent="0.25">
      <c r="A7" s="6"/>
      <c r="B7" s="10"/>
      <c r="C7" s="7"/>
      <c r="D7" s="9"/>
      <c r="E7" s="9"/>
      <c r="F7" s="11" t="s">
        <v>6</v>
      </c>
    </row>
    <row r="8" spans="1:20" ht="65" x14ac:dyDescent="0.25">
      <c r="A8" s="12" t="s">
        <v>7</v>
      </c>
      <c r="B8" s="13"/>
      <c r="C8" s="14"/>
      <c r="D8" s="15"/>
      <c r="E8" s="33"/>
      <c r="F8" s="39" t="s">
        <v>8</v>
      </c>
    </row>
    <row r="9" spans="1:20" ht="13" x14ac:dyDescent="0.25">
      <c r="A9" s="12" t="s">
        <v>9</v>
      </c>
      <c r="B9" s="13"/>
      <c r="C9" s="14"/>
      <c r="D9" s="15"/>
      <c r="E9" s="33"/>
      <c r="F9" s="39"/>
    </row>
    <row r="10" spans="1:20" ht="54.65" customHeight="1" x14ac:dyDescent="0.25">
      <c r="A10" s="39" t="s">
        <v>10</v>
      </c>
      <c r="B10" s="21" t="str">
        <f>'[1]NEW BUDGET SAIDC'!B32</f>
        <v>Per month</v>
      </c>
      <c r="C10" s="27">
        <f>'[1]NEW BUDGET SAIDC'!C32</f>
        <v>36</v>
      </c>
      <c r="D10" s="24">
        <f>'[1]NEW BUDGET SAIDC'!D32</f>
        <v>2000</v>
      </c>
      <c r="E10" s="33">
        <f>C10*D10</f>
        <v>72000</v>
      </c>
      <c r="F10" s="46" t="s">
        <v>11</v>
      </c>
    </row>
    <row r="11" spans="1:20" ht="13" x14ac:dyDescent="0.25">
      <c r="A11" s="19" t="s">
        <v>13</v>
      </c>
      <c r="B11" s="20"/>
      <c r="C11" s="20"/>
      <c r="D11" s="20"/>
      <c r="E11" s="60"/>
      <c r="F11" s="37"/>
    </row>
    <row r="12" spans="1:20" ht="13" x14ac:dyDescent="0.25">
      <c r="A12" s="12" t="s">
        <v>14</v>
      </c>
      <c r="B12" s="13"/>
      <c r="C12" s="14"/>
      <c r="D12" s="13"/>
      <c r="E12" s="33"/>
      <c r="F12" s="36"/>
    </row>
    <row r="13" spans="1:20" ht="13" x14ac:dyDescent="0.25">
      <c r="A13" s="12" t="s">
        <v>15</v>
      </c>
      <c r="B13" s="13"/>
      <c r="C13" s="14"/>
      <c r="D13" s="13"/>
      <c r="E13" s="33"/>
      <c r="F13" s="36"/>
      <c r="J13" s="61"/>
      <c r="K13" s="61"/>
    </row>
    <row r="14" spans="1:20" ht="75.650000000000006" customHeight="1" x14ac:dyDescent="0.3">
      <c r="A14" s="55" t="s">
        <v>16</v>
      </c>
      <c r="B14" s="56" t="s">
        <v>17</v>
      </c>
      <c r="C14" s="28">
        <v>775</v>
      </c>
      <c r="D14" s="52">
        <v>350</v>
      </c>
      <c r="E14" s="53">
        <f>C14*D14</f>
        <v>271250</v>
      </c>
      <c r="F14" s="54" t="s">
        <v>18</v>
      </c>
      <c r="H14" s="66"/>
      <c r="I14" s="68"/>
      <c r="J14" s="61"/>
      <c r="K14" s="67"/>
      <c r="L14" s="61"/>
      <c r="M14" s="61"/>
      <c r="N14" s="61"/>
      <c r="Q14" s="65"/>
      <c r="S14" s="63"/>
      <c r="T14" s="61"/>
    </row>
    <row r="15" spans="1:20" ht="75" x14ac:dyDescent="0.3">
      <c r="A15" s="55" t="s">
        <v>19</v>
      </c>
      <c r="B15" s="56" t="s">
        <v>17</v>
      </c>
      <c r="C15" s="28">
        <v>575</v>
      </c>
      <c r="D15" s="52">
        <v>450</v>
      </c>
      <c r="E15" s="53">
        <f>C15*D15</f>
        <v>258750</v>
      </c>
      <c r="F15" s="54" t="s">
        <v>20</v>
      </c>
      <c r="H15" s="66"/>
      <c r="I15" s="68"/>
      <c r="J15" s="61"/>
      <c r="K15" s="67"/>
      <c r="L15" s="61"/>
      <c r="M15" s="61"/>
      <c r="N15" s="61"/>
    </row>
    <row r="16" spans="1:20" ht="13" x14ac:dyDescent="0.3">
      <c r="A16" s="34" t="s">
        <v>21</v>
      </c>
      <c r="B16" s="56" t="s">
        <v>17</v>
      </c>
      <c r="C16" s="28">
        <v>1350</v>
      </c>
      <c r="D16" s="52">
        <v>165</v>
      </c>
      <c r="E16" s="53">
        <v>222750</v>
      </c>
      <c r="F16" s="54" t="s">
        <v>22</v>
      </c>
      <c r="H16" s="66"/>
      <c r="I16" s="68"/>
      <c r="J16" s="61"/>
      <c r="K16" s="67"/>
      <c r="L16" s="61"/>
      <c r="M16" s="66"/>
      <c r="N16" s="61"/>
    </row>
    <row r="17" spans="1:20" ht="25" x14ac:dyDescent="0.3">
      <c r="A17" s="34" t="s">
        <v>23</v>
      </c>
      <c r="B17" s="56" t="s">
        <v>24</v>
      </c>
      <c r="C17" s="28">
        <v>1</v>
      </c>
      <c r="D17" s="52">
        <v>118656</v>
      </c>
      <c r="E17" s="53">
        <f t="shared" ref="E17:E23" si="0">C17*D17</f>
        <v>118656</v>
      </c>
      <c r="F17" s="54" t="s">
        <v>25</v>
      </c>
      <c r="H17" s="66"/>
      <c r="I17" s="68"/>
      <c r="J17" s="61"/>
      <c r="K17" s="67"/>
      <c r="L17" s="61"/>
    </row>
    <row r="18" spans="1:20" ht="13" x14ac:dyDescent="0.3">
      <c r="A18" s="71" t="s">
        <v>26</v>
      </c>
      <c r="B18" s="56" t="s">
        <v>24</v>
      </c>
      <c r="C18" s="28">
        <v>1</v>
      </c>
      <c r="D18" s="53">
        <v>17000</v>
      </c>
      <c r="E18" s="53">
        <f t="shared" si="0"/>
        <v>17000</v>
      </c>
      <c r="F18" s="54" t="s">
        <v>27</v>
      </c>
      <c r="H18" s="66"/>
      <c r="J18" s="61"/>
      <c r="K18" s="67"/>
      <c r="L18" s="61"/>
      <c r="R18" s="62"/>
      <c r="S18" s="62"/>
    </row>
    <row r="19" spans="1:20" ht="100" x14ac:dyDescent="0.25">
      <c r="A19" s="34" t="s">
        <v>28</v>
      </c>
      <c r="B19" s="56" t="s">
        <v>24</v>
      </c>
      <c r="C19" s="28">
        <v>1</v>
      </c>
      <c r="D19" s="53">
        <v>140000</v>
      </c>
      <c r="E19" s="53">
        <f t="shared" si="0"/>
        <v>140000</v>
      </c>
      <c r="F19" s="54" t="s">
        <v>57</v>
      </c>
      <c r="H19" s="61"/>
      <c r="L19" s="61"/>
      <c r="N19" s="61"/>
      <c r="P19" s="63"/>
      <c r="Q19" s="61"/>
      <c r="R19" s="64"/>
      <c r="S19" s="64"/>
      <c r="T19" s="64"/>
    </row>
    <row r="20" spans="1:20" ht="37.5" x14ac:dyDescent="0.25">
      <c r="A20" s="34" t="s">
        <v>60</v>
      </c>
      <c r="B20" s="56" t="s">
        <v>24</v>
      </c>
      <c r="C20" s="28">
        <v>1</v>
      </c>
      <c r="D20" s="52">
        <v>15000</v>
      </c>
      <c r="E20" s="53">
        <f t="shared" si="0"/>
        <v>15000</v>
      </c>
      <c r="F20" s="54" t="s">
        <v>59</v>
      </c>
      <c r="I20" s="61"/>
      <c r="J20" s="61"/>
      <c r="R20" s="65"/>
      <c r="S20" s="65"/>
      <c r="T20" s="65"/>
    </row>
    <row r="21" spans="1:20" ht="77.25" customHeight="1" x14ac:dyDescent="0.25">
      <c r="A21" s="18" t="s">
        <v>29</v>
      </c>
      <c r="B21" s="21" t="s">
        <v>24</v>
      </c>
      <c r="C21" s="17">
        <v>1</v>
      </c>
      <c r="D21" s="15">
        <v>28000</v>
      </c>
      <c r="E21" s="33">
        <f t="shared" si="0"/>
        <v>28000</v>
      </c>
      <c r="F21" s="46" t="s">
        <v>58</v>
      </c>
    </row>
    <row r="22" spans="1:20" ht="78.650000000000006" customHeight="1" x14ac:dyDescent="0.25">
      <c r="A22" s="18" t="s">
        <v>30</v>
      </c>
      <c r="B22" s="21" t="s">
        <v>24</v>
      </c>
      <c r="C22" s="17">
        <v>1</v>
      </c>
      <c r="D22" s="15">
        <v>45000</v>
      </c>
      <c r="E22" s="33">
        <f t="shared" si="0"/>
        <v>45000</v>
      </c>
      <c r="F22" s="46" t="s">
        <v>31</v>
      </c>
      <c r="H22" s="61"/>
    </row>
    <row r="23" spans="1:20" ht="30" customHeight="1" x14ac:dyDescent="0.25">
      <c r="A23" s="47" t="s">
        <v>32</v>
      </c>
      <c r="B23" s="21" t="s">
        <v>24</v>
      </c>
      <c r="C23" s="17">
        <v>1</v>
      </c>
      <c r="D23" s="15">
        <v>83015.509999999995</v>
      </c>
      <c r="E23" s="33">
        <f t="shared" si="0"/>
        <v>83015.509999999995</v>
      </c>
      <c r="F23" s="46" t="s">
        <v>33</v>
      </c>
    </row>
    <row r="24" spans="1:20" ht="13" x14ac:dyDescent="0.25">
      <c r="A24" s="12" t="s">
        <v>34</v>
      </c>
      <c r="B24" s="21"/>
      <c r="C24" s="17"/>
      <c r="D24" s="15"/>
      <c r="E24" s="33"/>
      <c r="F24" s="36"/>
    </row>
    <row r="25" spans="1:20" ht="113" x14ac:dyDescent="0.25">
      <c r="A25" s="16" t="s">
        <v>54</v>
      </c>
      <c r="B25" s="45" t="str">
        <f>'[1]NEW BUDGET SAIDC'!B10</f>
        <v>Per month</v>
      </c>
      <c r="C25" s="45">
        <f>'[1]NEW BUDGET SAIDC'!C10</f>
        <v>36</v>
      </c>
      <c r="D25" s="15">
        <v>10000</v>
      </c>
      <c r="E25" s="33">
        <f>C25*D25</f>
        <v>360000</v>
      </c>
      <c r="F25" s="46" t="s">
        <v>35</v>
      </c>
    </row>
    <row r="26" spans="1:20" ht="25" x14ac:dyDescent="0.25">
      <c r="A26" s="48" t="s">
        <v>55</v>
      </c>
      <c r="B26" s="21" t="s">
        <v>36</v>
      </c>
      <c r="C26" s="17">
        <v>3</v>
      </c>
      <c r="D26" s="24">
        <v>1500</v>
      </c>
      <c r="E26" s="33">
        <f t="shared" ref="E26:E27" si="1">C26*D26</f>
        <v>4500</v>
      </c>
      <c r="F26" s="46" t="s">
        <v>37</v>
      </c>
    </row>
    <row r="27" spans="1:20" x14ac:dyDescent="0.25">
      <c r="A27" s="48" t="s">
        <v>56</v>
      </c>
      <c r="B27" s="21" t="s">
        <v>38</v>
      </c>
      <c r="C27" s="17">
        <v>1</v>
      </c>
      <c r="D27" s="24">
        <v>15000</v>
      </c>
      <c r="E27" s="33">
        <f t="shared" si="1"/>
        <v>15000</v>
      </c>
      <c r="F27" s="49" t="s">
        <v>39</v>
      </c>
    </row>
    <row r="28" spans="1:20" ht="13" x14ac:dyDescent="0.25">
      <c r="A28" s="19" t="s">
        <v>40</v>
      </c>
      <c r="B28" s="22"/>
      <c r="C28" s="22"/>
      <c r="D28" s="22"/>
      <c r="E28" s="22"/>
      <c r="F28" s="38"/>
    </row>
    <row r="29" spans="1:20" ht="13" x14ac:dyDescent="0.25">
      <c r="A29" s="23" t="s">
        <v>41</v>
      </c>
      <c r="B29" s="24"/>
      <c r="C29" s="25"/>
      <c r="D29" s="24"/>
      <c r="E29" s="33"/>
      <c r="F29" s="36"/>
    </row>
    <row r="30" spans="1:20" ht="13" x14ac:dyDescent="0.25">
      <c r="A30" s="23" t="s">
        <v>42</v>
      </c>
      <c r="B30" s="24"/>
      <c r="C30" s="25"/>
      <c r="D30" s="24"/>
      <c r="E30" s="33"/>
      <c r="F30" s="36"/>
    </row>
    <row r="31" spans="1:20" ht="13" x14ac:dyDescent="0.25">
      <c r="A31" s="57" t="s">
        <v>43</v>
      </c>
      <c r="B31" s="51"/>
      <c r="C31" s="28"/>
      <c r="D31" s="24"/>
      <c r="E31" s="53"/>
      <c r="F31" s="58"/>
    </row>
    <row r="32" spans="1:20" x14ac:dyDescent="0.25">
      <c r="A32" s="59" t="s">
        <v>44</v>
      </c>
      <c r="B32" s="51" t="s">
        <v>12</v>
      </c>
      <c r="C32" s="28">
        <v>36</v>
      </c>
      <c r="D32" s="24">
        <v>50</v>
      </c>
      <c r="E32" s="53">
        <f>50*36</f>
        <v>1800</v>
      </c>
      <c r="F32" s="58" t="s">
        <v>62</v>
      </c>
    </row>
    <row r="33" spans="1:8" ht="13" x14ac:dyDescent="0.25">
      <c r="A33" s="57" t="s">
        <v>45</v>
      </c>
      <c r="B33" s="51"/>
      <c r="C33" s="28"/>
      <c r="D33" s="24"/>
      <c r="E33" s="53"/>
      <c r="F33" s="58"/>
      <c r="H33" s="61"/>
    </row>
    <row r="34" spans="1:8" ht="25" x14ac:dyDescent="0.25">
      <c r="A34" s="59" t="s">
        <v>46</v>
      </c>
      <c r="B34" s="52" t="s">
        <v>24</v>
      </c>
      <c r="C34" s="28">
        <v>1</v>
      </c>
      <c r="D34" s="52">
        <v>6000</v>
      </c>
      <c r="E34" s="70">
        <f>C34*D34</f>
        <v>6000</v>
      </c>
      <c r="F34" s="58" t="s">
        <v>63</v>
      </c>
    </row>
    <row r="35" spans="1:8" ht="13" x14ac:dyDescent="0.25">
      <c r="A35" s="19" t="s">
        <v>47</v>
      </c>
      <c r="B35" s="22"/>
      <c r="C35" s="22"/>
      <c r="D35" s="22"/>
      <c r="E35" s="22"/>
      <c r="F35" s="38"/>
    </row>
    <row r="36" spans="1:8" ht="13" x14ac:dyDescent="0.25">
      <c r="A36" s="23" t="s">
        <v>48</v>
      </c>
      <c r="B36" s="24"/>
      <c r="C36" s="25"/>
      <c r="D36" s="24"/>
      <c r="E36" s="33"/>
      <c r="F36" s="36"/>
    </row>
    <row r="37" spans="1:8" x14ac:dyDescent="0.25">
      <c r="A37" s="26" t="s">
        <v>49</v>
      </c>
      <c r="B37" s="24" t="s">
        <v>36</v>
      </c>
      <c r="C37" s="27">
        <v>3</v>
      </c>
      <c r="D37" s="24">
        <v>400</v>
      </c>
      <c r="E37" s="33">
        <f>C37*D37</f>
        <v>1200</v>
      </c>
      <c r="F37" s="40" t="s">
        <v>65</v>
      </c>
    </row>
    <row r="38" spans="1:8" ht="13" x14ac:dyDescent="0.25">
      <c r="A38" s="19" t="s">
        <v>50</v>
      </c>
      <c r="B38" s="22"/>
      <c r="C38" s="22"/>
      <c r="D38" s="22"/>
      <c r="E38" s="22"/>
      <c r="F38" s="38"/>
    </row>
    <row r="39" spans="1:8" ht="26" x14ac:dyDescent="0.25">
      <c r="A39" s="29" t="s">
        <v>51</v>
      </c>
      <c r="B39" s="30"/>
      <c r="C39" s="30"/>
      <c r="D39" s="30"/>
      <c r="E39" s="30">
        <f>SUM(E8:E37)</f>
        <v>1659921.51</v>
      </c>
      <c r="F39" s="41"/>
    </row>
    <row r="40" spans="1:8" x14ac:dyDescent="0.25">
      <c r="A40" s="50" t="s">
        <v>64</v>
      </c>
      <c r="B40" s="24"/>
      <c r="C40" s="24"/>
      <c r="D40" s="24"/>
      <c r="E40" s="24">
        <f>E39*0.055</f>
        <v>91295.683050000007</v>
      </c>
      <c r="F40" s="42" t="s">
        <v>52</v>
      </c>
    </row>
    <row r="41" spans="1:8" ht="13" x14ac:dyDescent="0.25">
      <c r="A41" s="29" t="s">
        <v>53</v>
      </c>
      <c r="B41" s="30"/>
      <c r="C41" s="30"/>
      <c r="D41" s="30"/>
      <c r="E41" s="30">
        <f>E39+E40</f>
        <v>1751217.1930500001</v>
      </c>
      <c r="F41" s="41"/>
    </row>
    <row r="42" spans="1:8" ht="13" x14ac:dyDescent="0.25">
      <c r="B42" s="31"/>
      <c r="C42" s="32"/>
    </row>
    <row r="43" spans="1:8" ht="13" x14ac:dyDescent="0.25">
      <c r="B43" s="31"/>
      <c r="C43" s="32"/>
    </row>
    <row r="49" spans="4:4" ht="13" x14ac:dyDescent="0.25">
      <c r="D49" s="31"/>
    </row>
  </sheetData>
  <mergeCells count="3">
    <mergeCell ref="A3:D3"/>
    <mergeCell ref="B4:D4"/>
    <mergeCell ref="B5:F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31ebe91c09e4f35a5bd42abb8e24bd9 xmlns="3a07b8e3-dc51-430c-b730-2602b3a96cd5">
      <Terms xmlns="http://schemas.microsoft.com/office/infopath/2007/PartnerControls"/>
    </a31ebe91c09e4f35a5bd42abb8e24bd9>
    <TaxCatchAll xmlns="46d0e87c-e24d-4282-8f09-0b9d21a69f75" xsi:nil="true"/>
    <ff458d6a26cc4941b53df2a6c52e86ec xmlns="3a07b8e3-dc51-430c-b730-2602b3a96cd5">
      <Terms xmlns="http://schemas.microsoft.com/office/infopath/2007/PartnerControls"/>
    </ff458d6a26cc4941b53df2a6c52e86ec>
    <lcf76f155ced4ddcb4097134ff3c332f xmlns="3a07b8e3-dc51-430c-b730-2602b3a96c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2613F73AE53CF4EB5A07575149B45C2" ma:contentTypeVersion="30" ma:contentTypeDescription="Crear nuevo documento." ma:contentTypeScope="" ma:versionID="075e13f212ac7e3c29f9c74c44b5d2d2">
  <xsd:schema xmlns:xsd="http://www.w3.org/2001/XMLSchema" xmlns:xs="http://www.w3.org/2001/XMLSchema" xmlns:p="http://schemas.microsoft.com/office/2006/metadata/properties" xmlns:ns2="3a07b8e3-dc51-430c-b730-2602b3a96cd5" xmlns:ns3="46d0e87c-e24d-4282-8f09-0b9d21a69f75" xmlns:ns4="e578e2de-a6f0-4eef-ab44-23b3925ad1cb" targetNamespace="http://schemas.microsoft.com/office/2006/metadata/properties" ma:root="true" ma:fieldsID="9b4ce55902dd6bb6a3ccaab362c4997e" ns2:_="" ns3:_="" ns4:_="">
    <xsd:import namespace="3a07b8e3-dc51-430c-b730-2602b3a96cd5"/>
    <xsd:import namespace="46d0e87c-e24d-4282-8f09-0b9d21a69f75"/>
    <xsd:import namespace="e578e2de-a6f0-4eef-ab44-23b3925ad1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TaxCatchAll" minOccurs="0"/>
                <xsd:element ref="ns2:a31ebe91c09e4f35a5bd42abb8e24bd9" minOccurs="0"/>
                <xsd:element ref="ns4:SharedWithUsers" minOccurs="0"/>
                <xsd:element ref="ns4:SharedWithDetails" minOccurs="0"/>
                <xsd:element ref="ns2:MediaServiceLocation" minOccurs="0"/>
                <xsd:element ref="ns2:ff458d6a26cc4941b53df2a6c52e86ec"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7b8e3-dc51-430c-b730-2602b3a96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a31ebe91c09e4f35a5bd42abb8e24bd9" ma:index="15" nillable="true" ma:taxonomy="true" ma:internalName="a31ebe91c09e4f35a5bd42abb8e24bd9" ma:taxonomyFieldName="palabrasclaveempresa" ma:displayName="Palabras clave de FIIAPP" ma:readOnly="false" ma:default="" ma:fieldId="{a31ebe91-c09e-4f35-a5bd-42abb8e24bd9}" ma:taxonomyMulti="true" ma:sspId="0f4afbdf-b431-4932-b70a-70c1915ab58e" ma:termSetId="ef1fcd61-6b57-4f54-bb1f-b9c1166f371e" ma:anchorId="00000000-0000-0000-0000-000000000000" ma:open="false" ma:isKeyword="false">
      <xsd:complexType>
        <xsd:sequence>
          <xsd:element ref="pc:Terms" minOccurs="0" maxOccurs="1"/>
        </xsd:sequence>
      </xsd:complexType>
    </xsd:element>
    <xsd:element name="MediaServiceLocation" ma:index="18" nillable="true" ma:displayName="MediaServiceLocation" ma:internalName="MediaServiceLocation" ma:readOnly="true">
      <xsd:simpleType>
        <xsd:restriction base="dms:Text"/>
      </xsd:simpleType>
    </xsd:element>
    <xsd:element name="ff458d6a26cc4941b53df2a6c52e86ec" ma:index="20" nillable="true" ma:taxonomy="true" ma:internalName="ff458d6a26cc4941b53df2a6c52e86ec" ma:taxonomyFieldName="PalabrasClaveSitio" ma:displayName="Palabras clave de sitio" ma:readOnly="false" ma:default="" ma:fieldId="{ff458d6a-26cc-4941-b53d-f2a6c52e86ec}" ma:taxonomyMulti="true" ma:sspId="0f4afbdf-b431-4932-b70a-70c1915ab58e" ma:termSetId="9f91692a-ce68-4fd6-9456-d56a828cd45a" ma:anchorId="00000000-0000-0000-0000-000000000000" ma:open="fals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f4afbdf-b431-4932-b70a-70c1915ab58e" ma:termSetId="09814cd3-568e-fe90-9814-8d621ff8fb84" ma:anchorId="fba54fb3-c3e1-fe81-a776-ca4b69148c4d" ma:open="true" ma:isKeyword="false">
      <xsd:complexType>
        <xsd:sequence>
          <xsd:element ref="pc:Terms" minOccurs="0" maxOccurs="1"/>
        </xsd:sequence>
      </xsd:complexType>
    </xsd:element>
    <xsd:element name="MediaLengthInSeconds" ma:index="2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d0e87c-e24d-4282-8f09-0b9d21a69f7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3f15b2d-1e6f-4ebe-883d-88d46a8d7cf2}" ma:internalName="TaxCatchAll" ma:showField="CatchAllData" ma:web="46d0e87c-e24d-4282-8f09-0b9d21a69f7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78e2de-a6f0-4eef-ab44-23b3925ad1cb"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46E7E-DD78-42C6-9E38-6D2EE45D7701}">
  <ds:schemaRef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46d0e87c-e24d-4282-8f09-0b9d21a69f75"/>
    <ds:schemaRef ds:uri="e578e2de-a6f0-4eef-ab44-23b3925ad1cb"/>
    <ds:schemaRef ds:uri="3a07b8e3-dc51-430c-b730-2602b3a96cd5"/>
    <ds:schemaRef ds:uri="http://www.w3.org/XML/1998/namespace"/>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E4C26B3-71CB-4CBB-9CCF-B40AB938E0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7b8e3-dc51-430c-b730-2602b3a96cd5"/>
    <ds:schemaRef ds:uri="46d0e87c-e24d-4282-8f09-0b9d21a69f75"/>
    <ds:schemaRef ds:uri="e578e2de-a6f0-4eef-ab44-23b3925ad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08B8D8-9F72-4DCF-B7D7-199F878520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2023-04-18T13:16:45Z</dcterms:created>
  <dcterms:modified xsi:type="dcterms:W3CDTF">2023-11-10T10:18:48Z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0x01010012613F73AE53CF4EB5A07575149B45C2</vt:lpwstr>
  </property>
  <property fmtid="{D5CDD505-2E9C-101B-9397-08002B2CF9AE}" pid="3" name="palabrasclaveempresa">
    <vt:lpwstr/>
  </property>
  <property fmtid="{D5CDD505-2E9C-101B-9397-08002B2CF9AE}" pid="4" name="PalabrasClaveSitio">
    <vt:lpwstr/>
  </property>
  <property fmtid="{D5CDD505-2E9C-101B-9397-08002B2CF9AE}" pid="5" name="MediaServiceImageTags">
    <vt:lpwstr/>
  </property>
</Properties>
</file>